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SF\Møter\Årsmøter\Årsmøtet 2023\"/>
    </mc:Choice>
  </mc:AlternateContent>
  <xr:revisionPtr revIDLastSave="0" documentId="13_ncr:1_{4251F6CA-5E37-4445-AE2D-B497DF69A878}" xr6:coauthVersionLast="47" xr6:coauthVersionMax="47" xr10:uidLastSave="{00000000-0000-0000-0000-000000000000}"/>
  <bookViews>
    <workbookView xWindow="-110" yWindow="-110" windowWidth="16220" windowHeight="8620" xr2:uid="{00000000-000D-0000-FFFF-FFFF00000000}"/>
  </bookViews>
  <sheets>
    <sheet name="Årsrappor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0" i="1" l="1"/>
  <c r="E54" i="1"/>
  <c r="B60" i="1" l="1"/>
  <c r="B61" i="1" s="1"/>
  <c r="D41" i="1"/>
  <c r="B41" i="1"/>
  <c r="D35" i="1"/>
  <c r="B35" i="1"/>
  <c r="B26" i="1"/>
  <c r="D23" i="1"/>
  <c r="B23" i="1"/>
  <c r="D18" i="1"/>
  <c r="B18" i="1"/>
  <c r="D14" i="1"/>
  <c r="B14" i="1"/>
  <c r="B54" i="1"/>
  <c r="B55" i="1" s="1"/>
  <c r="B42" i="1" l="1"/>
  <c r="D42" i="1"/>
  <c r="D26" i="1"/>
  <c r="D46" i="1" l="1"/>
  <c r="B46" i="1"/>
</calcChain>
</file>

<file path=xl/sharedStrings.xml><?xml version="1.0" encoding="utf-8"?>
<sst xmlns="http://schemas.openxmlformats.org/spreadsheetml/2006/main" count="92" uniqueCount="75">
  <si>
    <t>Resultat</t>
  </si>
  <si>
    <t>Inntekter</t>
  </si>
  <si>
    <t>Konto</t>
  </si>
  <si>
    <t>2022</t>
  </si>
  <si>
    <t>Budsjett 2023</t>
  </si>
  <si>
    <t>3110 Salg Medlemslotteri</t>
  </si>
  <si>
    <t>3200 Kontingent medlemmer</t>
  </si>
  <si>
    <t>3220 Egenandel Julebord</t>
  </si>
  <si>
    <t>3230 Egenandel Hyggekveld Vår</t>
  </si>
  <si>
    <t>3231 Egenandel Hyggekveld Høst</t>
  </si>
  <si>
    <t>3400 Momskompensasjon</t>
  </si>
  <si>
    <t>3410 FSF</t>
  </si>
  <si>
    <t>3700 Salg vinlotteri</t>
  </si>
  <si>
    <t>3751 Gaver</t>
  </si>
  <si>
    <t>3960 Grasrotandelen, Norsk Tipping</t>
  </si>
  <si>
    <t>8040 Innskuddsrenter</t>
  </si>
  <si>
    <t>Sum inntekter</t>
  </si>
  <si>
    <t>Kostnader</t>
  </si>
  <si>
    <t>4610 Utgifter Julebord</t>
  </si>
  <si>
    <t>4620 Utgifter Hyggekveld Vår</t>
  </si>
  <si>
    <t>4630 Utgifter Hyggekveld Høst</t>
  </si>
  <si>
    <t>4640 Medlemskontingent tilbakeført</t>
  </si>
  <si>
    <t>6750 Kontingent FSF</t>
  </si>
  <si>
    <t>6940 Kontorutgifter</t>
  </si>
  <si>
    <t>7430 Gevinster Vinlotteri</t>
  </si>
  <si>
    <t>7790 Brønnøysundregistrene</t>
  </si>
  <si>
    <t>Sum kostnader</t>
  </si>
  <si>
    <t>Årsresultat</t>
  </si>
  <si>
    <t>Årets overskudd</t>
  </si>
  <si>
    <t>Balanse</t>
  </si>
  <si>
    <t>Eiendeler</t>
  </si>
  <si>
    <t>1920 FP Bank</t>
  </si>
  <si>
    <t>Egenkapital</t>
  </si>
  <si>
    <t>2050 Inngående saldo</t>
  </si>
  <si>
    <t>Regnskap 2022</t>
  </si>
  <si>
    <t>Opptjent 2021</t>
  </si>
  <si>
    <t>Merknad</t>
  </si>
  <si>
    <t>For 2021</t>
  </si>
  <si>
    <t>Salgsinntekter:</t>
  </si>
  <si>
    <t>Medlemsinntekter:</t>
  </si>
  <si>
    <t>Forb: 8375,00</t>
  </si>
  <si>
    <t>Sum medlemsinntekter:</t>
  </si>
  <si>
    <t>Tilskudd:</t>
  </si>
  <si>
    <t>Sum tilskudd:</t>
  </si>
  <si>
    <t>Andre inntekter:</t>
  </si>
  <si>
    <t>Sum andre inntekter:</t>
  </si>
  <si>
    <t>2023=?</t>
  </si>
  <si>
    <t>Finansinntekter:</t>
  </si>
  <si>
    <t>2023: 8.375.00</t>
  </si>
  <si>
    <t>Medlemskostnader:</t>
  </si>
  <si>
    <t>Sum Medlemskostnader:</t>
  </si>
  <si>
    <t>Annen driftskostnad</t>
  </si>
  <si>
    <t>Sum Annen driftskostnad</t>
  </si>
  <si>
    <t>Bankinnskudd:</t>
  </si>
  <si>
    <t>Sum bankinnskudd:</t>
  </si>
  <si>
    <t>Sum Eiendeler:</t>
  </si>
  <si>
    <t>Sum egenkapital:</t>
  </si>
  <si>
    <t>Opptjent egenkapital:</t>
  </si>
  <si>
    <t>Sum egenkapital og gjeld:</t>
  </si>
  <si>
    <t>18 Deltakere</t>
  </si>
  <si>
    <t>14 Deltakere</t>
  </si>
  <si>
    <t>15 Deltakere</t>
  </si>
  <si>
    <t>???</t>
  </si>
  <si>
    <t>Avdeling Vesterålen</t>
  </si>
  <si>
    <t xml:space="preserve">           FORSVARETS SENIORFORBUND</t>
  </si>
  <si>
    <t>Grasrotandel</t>
  </si>
  <si>
    <t>Fordringer</t>
  </si>
  <si>
    <t>Mva-komp.</t>
  </si>
  <si>
    <t>Gjeld</t>
  </si>
  <si>
    <t>Forb.kontingent</t>
  </si>
  <si>
    <t>Sum fordringer</t>
  </si>
  <si>
    <t>Sum gjeld:</t>
  </si>
  <si>
    <t xml:space="preserve">                   Per-Erik Eriksen                           Bjørn Erik Uthus                                  Aksel Nygård</t>
  </si>
  <si>
    <t xml:space="preserve">              Leder/Fung. kasserer                            Nestleder                                        Styremedlem</t>
  </si>
  <si>
    <t>1921 DNB Lotterikonto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</si>
</sst>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name val="Calibri"/>
    </font>
    <font>
      <b/>
      <sz val="20"/>
      <name val="Calibri"/>
    </font>
    <font>
      <b/>
      <sz val="11"/>
      <color rgb="FFFFFFFF"/>
      <name val="Calibri"/>
    </font>
    <font>
      <b/>
      <sz val="18"/>
      <name val="Calibri"/>
      <family val="2"/>
    </font>
    <font>
      <b/>
      <sz val="16"/>
      <name val="Calibri"/>
      <family val="2"/>
    </font>
    <font>
      <sz val="12"/>
      <name val="Calibri"/>
      <family val="2"/>
    </font>
    <font>
      <sz val="11"/>
      <name val="Calibri"/>
      <family val="2"/>
    </font>
    <font>
      <u/>
      <sz val="12"/>
      <name val="Calibri"/>
      <family val="2"/>
    </font>
    <font>
      <u/>
      <sz val="11"/>
      <name val="Calibri"/>
      <family val="2"/>
    </font>
    <font>
      <b/>
      <sz val="11"/>
      <color rgb="FFFFFFFF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4F81BD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4" fontId="0" fillId="0" borderId="0" xfId="0" applyNumberFormat="1" applyAlignment="1">
      <alignment horizontal="right"/>
    </xf>
    <xf numFmtId="0" fontId="2" fillId="2" borderId="0" xfId="0" applyFont="1" applyFill="1" applyAlignment="1">
      <alignment horizontal="center"/>
    </xf>
    <xf numFmtId="0" fontId="7" fillId="0" borderId="0" xfId="0" applyFont="1"/>
    <xf numFmtId="0" fontId="0" fillId="0" borderId="1" xfId="0" applyBorder="1"/>
    <xf numFmtId="4" fontId="0" fillId="0" borderId="1" xfId="0" applyNumberFormat="1" applyBorder="1" applyAlignment="1">
      <alignment horizontal="right"/>
    </xf>
    <xf numFmtId="0" fontId="2" fillId="2" borderId="2" xfId="0" applyFont="1" applyFill="1" applyBorder="1" applyAlignment="1">
      <alignment horizontal="center"/>
    </xf>
    <xf numFmtId="0" fontId="0" fillId="0" borderId="2" xfId="0" applyBorder="1"/>
    <xf numFmtId="4" fontId="0" fillId="0" borderId="3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0" fontId="2" fillId="2" borderId="2" xfId="0" applyFont="1" applyFill="1" applyBorder="1"/>
    <xf numFmtId="4" fontId="0" fillId="0" borderId="2" xfId="0" applyNumberFormat="1" applyBorder="1" applyAlignment="1">
      <alignment horizontal="center"/>
    </xf>
    <xf numFmtId="0" fontId="0" fillId="0" borderId="0" xfId="0" applyAlignment="1">
      <alignment horizontal="center"/>
    </xf>
    <xf numFmtId="4" fontId="8" fillId="0" borderId="0" xfId="0" applyNumberFormat="1" applyFont="1" applyAlignment="1">
      <alignment horizontal="right"/>
    </xf>
    <xf numFmtId="4" fontId="8" fillId="0" borderId="2" xfId="0" applyNumberFormat="1" applyFont="1" applyBorder="1" applyAlignment="1">
      <alignment horizontal="right"/>
    </xf>
    <xf numFmtId="4" fontId="8" fillId="0" borderId="12" xfId="0" applyNumberFormat="1" applyFon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0" fontId="0" fillId="0" borderId="9" xfId="0" applyBorder="1"/>
    <xf numFmtId="4" fontId="6" fillId="0" borderId="9" xfId="0" applyNumberFormat="1" applyFont="1" applyBorder="1" applyAlignment="1">
      <alignment horizontal="right"/>
    </xf>
    <xf numFmtId="4" fontId="0" fillId="0" borderId="14" xfId="0" applyNumberFormat="1" applyBorder="1" applyAlignment="1">
      <alignment horizontal="right"/>
    </xf>
    <xf numFmtId="4" fontId="6" fillId="0" borderId="14" xfId="0" applyNumberFormat="1" applyFont="1" applyBorder="1" applyAlignment="1">
      <alignment horizontal="right"/>
    </xf>
    <xf numFmtId="0" fontId="7" fillId="0" borderId="1" xfId="0" applyFont="1" applyBorder="1"/>
    <xf numFmtId="0" fontId="7" fillId="0" borderId="9" xfId="0" applyFont="1" applyBorder="1"/>
    <xf numFmtId="4" fontId="8" fillId="0" borderId="9" xfId="0" applyNumberFormat="1" applyFont="1" applyBorder="1" applyAlignment="1">
      <alignment horizontal="right"/>
    </xf>
    <xf numFmtId="4" fontId="0" fillId="0" borderId="9" xfId="0" applyNumberFormat="1" applyBorder="1" applyAlignment="1">
      <alignment horizontal="right"/>
    </xf>
    <xf numFmtId="4" fontId="8" fillId="0" borderId="13" xfId="0" applyNumberFormat="1" applyFont="1" applyBorder="1" applyAlignment="1">
      <alignment horizontal="right"/>
    </xf>
    <xf numFmtId="4" fontId="0" fillId="0" borderId="11" xfId="0" applyNumberFormat="1" applyBorder="1" applyAlignment="1">
      <alignment horizontal="right"/>
    </xf>
    <xf numFmtId="0" fontId="0" fillId="0" borderId="16" xfId="0" applyBorder="1"/>
    <xf numFmtId="4" fontId="0" fillId="0" borderId="16" xfId="0" applyNumberFormat="1" applyBorder="1" applyAlignment="1">
      <alignment horizontal="right"/>
    </xf>
    <xf numFmtId="4" fontId="0" fillId="0" borderId="15" xfId="0" applyNumberFormat="1" applyBorder="1" applyAlignment="1">
      <alignment horizontal="right"/>
    </xf>
    <xf numFmtId="4" fontId="0" fillId="0" borderId="8" xfId="0" applyNumberFormat="1" applyBorder="1" applyAlignment="1">
      <alignment horizontal="right"/>
    </xf>
    <xf numFmtId="4" fontId="0" fillId="0" borderId="17" xfId="0" applyNumberFormat="1" applyBorder="1" applyAlignment="1">
      <alignment horizontal="right"/>
    </xf>
    <xf numFmtId="0" fontId="5" fillId="0" borderId="1" xfId="0" applyFont="1" applyBorder="1"/>
    <xf numFmtId="4" fontId="0" fillId="0" borderId="1" xfId="0" applyNumberFormat="1" applyBorder="1"/>
    <xf numFmtId="0" fontId="6" fillId="0" borderId="3" xfId="0" applyFont="1" applyBorder="1" applyAlignment="1">
      <alignment horizontal="center"/>
    </xf>
    <xf numFmtId="0" fontId="5" fillId="0" borderId="19" xfId="0" applyFont="1" applyBorder="1"/>
    <xf numFmtId="4" fontId="6" fillId="0" borderId="19" xfId="0" applyNumberFormat="1" applyFont="1" applyBorder="1"/>
    <xf numFmtId="0" fontId="0" fillId="0" borderId="18" xfId="0" applyBorder="1"/>
    <xf numFmtId="0" fontId="0" fillId="0" borderId="5" xfId="0" applyBorder="1"/>
    <xf numFmtId="0" fontId="7" fillId="0" borderId="24" xfId="0" applyFont="1" applyBorder="1"/>
    <xf numFmtId="4" fontId="0" fillId="0" borderId="25" xfId="0" applyNumberFormat="1" applyBorder="1" applyAlignment="1">
      <alignment horizontal="right"/>
    </xf>
    <xf numFmtId="2" fontId="0" fillId="0" borderId="1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4" xfId="0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3" xfId="0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0" borderId="0" xfId="0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1249680</xdr:colOff>
      <xdr:row>0</xdr:row>
      <xdr:rowOff>38100</xdr:rowOff>
    </xdr:from>
    <xdr:to>
      <xdr:col>0</xdr:col>
      <xdr:colOff>1603786</xdr:colOff>
      <xdr:row>1</xdr:row>
      <xdr:rowOff>274320</xdr:rowOff>
    </xdr:to>
    <xdr:pic>
      <xdr:nvPicPr>
        <xdr:cNvPr id="2" name="Bilde 1" descr="Bilde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9680" y="38100"/>
          <a:ext cx="354106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320040</xdr:colOff>
      <xdr:row>0</xdr:row>
      <xdr:rowOff>38098</xdr:rowOff>
    </xdr:from>
    <xdr:to>
      <xdr:col>5</xdr:col>
      <xdr:colOff>73523</xdr:colOff>
      <xdr:row>1</xdr:row>
      <xdr:rowOff>273718</xdr:rowOff>
    </xdr:to>
    <xdr:pic>
      <xdr:nvPicPr>
        <xdr:cNvPr id="3" name="Bilde 2" descr="Bilde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7780" y="38098"/>
          <a:ext cx="355463" cy="532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44"/>
  <sheetViews>
    <sheetView tabSelected="1" zoomScaleNormal="100" workbookViewId="0">
      <selection activeCell="J53" sqref="J53"/>
    </sheetView>
  </sheetViews>
  <sheetFormatPr baseColWidth="10" defaultColWidth="8.81640625" defaultRowHeight="14.5"/>
  <cols>
    <col min="1" max="1" width="32.08984375" customWidth="1"/>
    <col min="2" max="2" width="10.08984375" customWidth="1"/>
    <col min="3" max="3" width="13.36328125" style="8" customWidth="1"/>
    <col min="4" max="4" width="14.81640625" style="8" customWidth="1"/>
    <col min="6" max="6" width="7.1796875" style="8" customWidth="1"/>
  </cols>
  <sheetData>
    <row r="1" spans="1:6" ht="23.5">
      <c r="A1" s="69" t="s">
        <v>64</v>
      </c>
      <c r="B1" s="50"/>
      <c r="C1" s="50"/>
      <c r="D1" s="50"/>
      <c r="E1" s="50"/>
      <c r="F1" s="70"/>
    </row>
    <row r="2" spans="1:6" ht="24" thickBot="1">
      <c r="A2" s="71" t="s">
        <v>63</v>
      </c>
      <c r="B2" s="72"/>
      <c r="C2" s="72"/>
      <c r="D2" s="72"/>
      <c r="E2" s="72"/>
      <c r="F2" s="73"/>
    </row>
    <row r="3" spans="1:6" ht="23.5">
      <c r="A3" s="50" t="s">
        <v>34</v>
      </c>
      <c r="B3" s="50"/>
      <c r="C3" s="50"/>
      <c r="D3" s="49" t="s">
        <v>4</v>
      </c>
      <c r="E3" s="50"/>
      <c r="F3" s="51"/>
    </row>
    <row r="4" spans="1:6" ht="21">
      <c r="A4" s="56" t="s">
        <v>0</v>
      </c>
      <c r="B4" s="56"/>
      <c r="C4" s="56"/>
      <c r="D4" s="58" t="s">
        <v>0</v>
      </c>
      <c r="E4" s="56"/>
      <c r="F4" s="59"/>
    </row>
    <row r="5" spans="1:6" ht="23.5">
      <c r="A5" s="57" t="s">
        <v>1</v>
      </c>
      <c r="B5" s="57"/>
      <c r="C5" s="57"/>
      <c r="D5" s="49"/>
      <c r="E5" s="50"/>
      <c r="F5" s="51"/>
    </row>
    <row r="6" spans="1:6">
      <c r="A6" s="1" t="s">
        <v>2</v>
      </c>
      <c r="B6" s="3" t="s">
        <v>3</v>
      </c>
      <c r="C6" s="7" t="s">
        <v>36</v>
      </c>
      <c r="D6" s="7" t="s">
        <v>4</v>
      </c>
      <c r="E6" s="52" t="s">
        <v>36</v>
      </c>
      <c r="F6" s="52"/>
    </row>
    <row r="7" spans="1:6" ht="15.5">
      <c r="A7" s="4" t="s">
        <v>38</v>
      </c>
      <c r="E7" s="60"/>
      <c r="F7" s="55"/>
    </row>
    <row r="8" spans="1:6">
      <c r="A8" s="5" t="s">
        <v>5</v>
      </c>
      <c r="B8" s="6">
        <v>1450</v>
      </c>
      <c r="C8" s="9"/>
      <c r="D8" s="9">
        <v>1500</v>
      </c>
      <c r="E8" s="63"/>
      <c r="F8" s="62"/>
    </row>
    <row r="9" spans="1:6" ht="19.5" customHeight="1">
      <c r="A9" s="4" t="s">
        <v>39</v>
      </c>
      <c r="B9" s="2"/>
      <c r="C9" s="10"/>
      <c r="D9" s="10"/>
      <c r="E9" s="67"/>
      <c r="F9" s="68"/>
    </row>
    <row r="10" spans="1:6">
      <c r="A10" t="s">
        <v>6</v>
      </c>
      <c r="B10" s="2">
        <v>13050</v>
      </c>
      <c r="C10" s="10"/>
      <c r="D10" s="10">
        <v>13625</v>
      </c>
      <c r="E10" s="66" t="s">
        <v>40</v>
      </c>
      <c r="F10" s="74"/>
    </row>
    <row r="11" spans="1:6">
      <c r="A11" t="s">
        <v>7</v>
      </c>
      <c r="B11" s="2">
        <v>4800</v>
      </c>
      <c r="C11" s="10"/>
      <c r="D11" s="10">
        <v>5400</v>
      </c>
      <c r="E11" s="66" t="s">
        <v>59</v>
      </c>
      <c r="F11" s="55"/>
    </row>
    <row r="12" spans="1:6">
      <c r="A12" t="s">
        <v>8</v>
      </c>
      <c r="B12" s="2">
        <v>1600</v>
      </c>
      <c r="C12" s="10"/>
      <c r="D12" s="10">
        <v>1400</v>
      </c>
      <c r="E12" s="66" t="s">
        <v>60</v>
      </c>
      <c r="F12" s="55"/>
    </row>
    <row r="13" spans="1:6">
      <c r="A13" s="5" t="s">
        <v>9</v>
      </c>
      <c r="B13" s="6">
        <v>1400</v>
      </c>
      <c r="C13" s="9"/>
      <c r="D13" s="9">
        <v>1500</v>
      </c>
      <c r="E13" s="61" t="s">
        <v>61</v>
      </c>
      <c r="F13" s="62"/>
    </row>
    <row r="14" spans="1:6" ht="14.5" customHeight="1">
      <c r="A14" s="4" t="s">
        <v>41</v>
      </c>
      <c r="B14" s="14">
        <f>SUM(B10:B13)</f>
        <v>20850</v>
      </c>
      <c r="C14" s="10"/>
      <c r="D14" s="15">
        <f>SUM(D10:D13)</f>
        <v>21925</v>
      </c>
      <c r="E14" s="67"/>
      <c r="F14" s="68"/>
    </row>
    <row r="15" spans="1:6" ht="19.5" customHeight="1">
      <c r="A15" s="4" t="s">
        <v>42</v>
      </c>
      <c r="B15" s="14"/>
      <c r="C15" s="10"/>
      <c r="D15" s="15"/>
      <c r="E15" s="60"/>
      <c r="F15" s="55"/>
    </row>
    <row r="16" spans="1:6">
      <c r="A16" t="s">
        <v>10</v>
      </c>
      <c r="B16" s="2">
        <v>2746</v>
      </c>
      <c r="C16" s="12" t="s">
        <v>35</v>
      </c>
      <c r="D16" s="10">
        <v>2800</v>
      </c>
      <c r="E16" s="66" t="s">
        <v>46</v>
      </c>
      <c r="F16" s="55"/>
    </row>
    <row r="17" spans="1:6">
      <c r="A17" s="5" t="s">
        <v>11</v>
      </c>
      <c r="B17" s="6">
        <v>5000</v>
      </c>
      <c r="C17" s="9"/>
      <c r="D17" s="17"/>
      <c r="E17" s="61" t="s">
        <v>62</v>
      </c>
      <c r="F17" s="62"/>
    </row>
    <row r="18" spans="1:6" ht="15.5">
      <c r="A18" s="4" t="s">
        <v>43</v>
      </c>
      <c r="B18" s="14">
        <f>SUM(B16:B17)</f>
        <v>7746</v>
      </c>
      <c r="C18" s="2"/>
      <c r="D18" s="16">
        <f>SUM(D16:D17)</f>
        <v>2800</v>
      </c>
      <c r="E18" s="67"/>
      <c r="F18" s="68"/>
    </row>
    <row r="19" spans="1:6" ht="19.5" customHeight="1">
      <c r="A19" s="4" t="s">
        <v>44</v>
      </c>
      <c r="B19" s="14"/>
      <c r="C19" s="10"/>
      <c r="D19" s="10"/>
      <c r="E19" s="60"/>
      <c r="F19" s="55"/>
    </row>
    <row r="20" spans="1:6">
      <c r="A20" t="s">
        <v>12</v>
      </c>
      <c r="B20" s="2">
        <v>2330</v>
      </c>
      <c r="C20" s="10"/>
      <c r="D20" s="10">
        <v>2400</v>
      </c>
      <c r="E20" s="60"/>
      <c r="F20" s="55"/>
    </row>
    <row r="21" spans="1:6">
      <c r="A21" t="s">
        <v>13</v>
      </c>
      <c r="B21" s="2">
        <v>20</v>
      </c>
      <c r="C21" s="10"/>
      <c r="D21" s="10">
        <v>0</v>
      </c>
      <c r="E21" s="60"/>
      <c r="F21" s="55"/>
    </row>
    <row r="22" spans="1:6">
      <c r="A22" s="5" t="s">
        <v>14</v>
      </c>
      <c r="B22" s="6">
        <v>4766.87</v>
      </c>
      <c r="C22" s="9" t="s">
        <v>35</v>
      </c>
      <c r="D22" s="9">
        <v>4800</v>
      </c>
      <c r="E22" s="61" t="s">
        <v>46</v>
      </c>
      <c r="F22" s="62"/>
    </row>
    <row r="23" spans="1:6" ht="15.5">
      <c r="A23" s="4" t="s">
        <v>45</v>
      </c>
      <c r="B23" s="14">
        <f>SUM(B20:B22)</f>
        <v>7116.87</v>
      </c>
      <c r="C23" s="10"/>
      <c r="D23" s="15">
        <f>SUM(D20:D22)</f>
        <v>7200</v>
      </c>
      <c r="E23" s="67"/>
      <c r="F23" s="68"/>
    </row>
    <row r="24" spans="1:6" ht="19.5" customHeight="1">
      <c r="A24" s="4" t="s">
        <v>47</v>
      </c>
      <c r="B24" s="14"/>
      <c r="C24" s="10"/>
      <c r="D24" s="15"/>
      <c r="E24" s="60"/>
      <c r="F24" s="55"/>
    </row>
    <row r="25" spans="1:6">
      <c r="A25" s="5" t="s">
        <v>15</v>
      </c>
      <c r="B25" s="6">
        <v>543.07000000000005</v>
      </c>
      <c r="C25" s="9"/>
      <c r="D25" s="9">
        <v>600</v>
      </c>
      <c r="E25" s="63"/>
      <c r="F25" s="62"/>
    </row>
    <row r="26" spans="1:6">
      <c r="A26" s="18" t="s">
        <v>16</v>
      </c>
      <c r="B26" s="19">
        <f>1450+20850+7746+7116.87+543.07</f>
        <v>37705.94</v>
      </c>
      <c r="C26" s="20"/>
      <c r="D26" s="21">
        <f>D8+D14+D18+D23+D25</f>
        <v>34025</v>
      </c>
      <c r="E26" s="64"/>
      <c r="F26" s="65"/>
    </row>
    <row r="27" spans="1:6">
      <c r="A27" s="78"/>
      <c r="B27" s="78"/>
      <c r="C27" s="78"/>
      <c r="D27" s="78"/>
      <c r="E27" s="78"/>
      <c r="F27" s="68"/>
    </row>
    <row r="28" spans="1:6" ht="23.5">
      <c r="A28" s="57" t="s">
        <v>17</v>
      </c>
      <c r="B28" s="57"/>
      <c r="C28" s="57"/>
      <c r="D28" s="57"/>
      <c r="E28" s="57"/>
      <c r="F28" s="75"/>
    </row>
    <row r="29" spans="1:6">
      <c r="A29" s="1" t="s">
        <v>2</v>
      </c>
      <c r="B29" s="3" t="s">
        <v>3</v>
      </c>
      <c r="C29" s="7" t="s">
        <v>36</v>
      </c>
      <c r="D29" s="7" t="s">
        <v>4</v>
      </c>
      <c r="E29" s="80" t="s">
        <v>36</v>
      </c>
      <c r="F29" s="81"/>
    </row>
    <row r="30" spans="1:6" ht="15.5">
      <c r="A30" s="4" t="s">
        <v>49</v>
      </c>
      <c r="E30" s="60"/>
      <c r="F30" s="55"/>
    </row>
    <row r="31" spans="1:6">
      <c r="A31" t="s">
        <v>18</v>
      </c>
      <c r="B31" s="2">
        <v>11415.4</v>
      </c>
      <c r="C31" s="10"/>
      <c r="D31" s="10">
        <v>12000</v>
      </c>
      <c r="E31" s="60"/>
      <c r="F31" s="55"/>
    </row>
    <row r="32" spans="1:6">
      <c r="A32" t="s">
        <v>19</v>
      </c>
      <c r="B32" s="2">
        <v>5157.3</v>
      </c>
      <c r="C32" s="10"/>
      <c r="D32" s="10">
        <v>6000</v>
      </c>
      <c r="E32" s="60"/>
      <c r="F32" s="55"/>
    </row>
    <row r="33" spans="1:6">
      <c r="A33" t="s">
        <v>20</v>
      </c>
      <c r="B33" s="2">
        <v>4143.5</v>
      </c>
      <c r="C33" s="10"/>
      <c r="D33" s="10">
        <v>4500</v>
      </c>
      <c r="E33" s="60"/>
      <c r="F33" s="55"/>
    </row>
    <row r="34" spans="1:6">
      <c r="A34" s="5" t="s">
        <v>21</v>
      </c>
      <c r="B34" s="6">
        <v>375</v>
      </c>
      <c r="C34" s="9"/>
      <c r="D34" s="9">
        <v>0</v>
      </c>
      <c r="E34" s="63"/>
      <c r="F34" s="62"/>
    </row>
    <row r="35" spans="1:6" ht="15.5">
      <c r="A35" s="4" t="s">
        <v>50</v>
      </c>
      <c r="B35" s="14">
        <f>SUM(B31:B34)</f>
        <v>21091.200000000001</v>
      </c>
      <c r="C35" s="10"/>
      <c r="D35" s="15">
        <f>SUM(D31:D34)</f>
        <v>22500</v>
      </c>
      <c r="E35" s="67"/>
      <c r="F35" s="68"/>
    </row>
    <row r="36" spans="1:6" ht="19.5" customHeight="1">
      <c r="A36" s="4" t="s">
        <v>51</v>
      </c>
      <c r="B36" s="2"/>
      <c r="C36" s="10"/>
      <c r="D36" s="10"/>
      <c r="E36" s="60"/>
      <c r="F36" s="55"/>
    </row>
    <row r="37" spans="1:6" ht="14.5" customHeight="1">
      <c r="A37" t="s">
        <v>22</v>
      </c>
      <c r="B37" s="2">
        <v>8550</v>
      </c>
      <c r="C37" s="12" t="s">
        <v>37</v>
      </c>
      <c r="D37" s="10">
        <v>9125</v>
      </c>
      <c r="E37" s="66" t="s">
        <v>48</v>
      </c>
      <c r="F37" s="55"/>
    </row>
    <row r="38" spans="1:6">
      <c r="A38" t="s">
        <v>23</v>
      </c>
      <c r="B38" s="2">
        <v>874.5</v>
      </c>
      <c r="C38" s="10"/>
      <c r="D38" s="10">
        <v>300</v>
      </c>
      <c r="E38" s="60"/>
      <c r="F38" s="55"/>
    </row>
    <row r="39" spans="1:6">
      <c r="A39" t="s">
        <v>24</v>
      </c>
      <c r="B39" s="2">
        <v>730.9</v>
      </c>
      <c r="C39" s="10"/>
      <c r="D39" s="10">
        <v>900</v>
      </c>
      <c r="E39" s="60"/>
      <c r="F39" s="55"/>
    </row>
    <row r="40" spans="1:6">
      <c r="A40" s="5" t="s">
        <v>25</v>
      </c>
      <c r="B40" s="6">
        <v>0</v>
      </c>
      <c r="C40" s="9"/>
      <c r="D40" s="17">
        <v>300</v>
      </c>
      <c r="E40" s="63"/>
      <c r="F40" s="62"/>
    </row>
    <row r="41" spans="1:6" ht="15.5">
      <c r="A41" s="23" t="s">
        <v>52</v>
      </c>
      <c r="B41" s="24">
        <f>SUM(B37:B40)</f>
        <v>10155.4</v>
      </c>
      <c r="C41" s="25"/>
      <c r="D41" s="26">
        <f>SUM(D37:D40)</f>
        <v>10625</v>
      </c>
      <c r="E41" s="67"/>
      <c r="F41" s="68"/>
    </row>
    <row r="42" spans="1:6" ht="19.5" customHeight="1">
      <c r="A42" s="22" t="s">
        <v>26</v>
      </c>
      <c r="B42" s="6">
        <f>B35+B41</f>
        <v>31246.6</v>
      </c>
      <c r="C42" s="20"/>
      <c r="D42" s="31">
        <f>D35+D41</f>
        <v>33125</v>
      </c>
      <c r="E42" s="79"/>
      <c r="F42" s="79"/>
    </row>
    <row r="43" spans="1:6">
      <c r="C43"/>
      <c r="D43"/>
      <c r="F43"/>
    </row>
    <row r="44" spans="1:6" ht="26">
      <c r="A44" s="48" t="s">
        <v>27</v>
      </c>
      <c r="B44" s="48"/>
      <c r="C44" s="48"/>
      <c r="D44" s="48"/>
      <c r="E44" s="48"/>
      <c r="F44" s="48"/>
    </row>
    <row r="45" spans="1:6">
      <c r="A45" s="1" t="s">
        <v>2</v>
      </c>
      <c r="B45" s="3" t="s">
        <v>3</v>
      </c>
      <c r="C45" s="11"/>
      <c r="D45" s="7" t="s">
        <v>4</v>
      </c>
      <c r="F45"/>
    </row>
    <row r="46" spans="1:6" ht="15" thickBot="1">
      <c r="A46" s="28" t="s">
        <v>28</v>
      </c>
      <c r="B46" s="29">
        <f>B26-B42</f>
        <v>6459.3400000000038</v>
      </c>
      <c r="C46" s="30"/>
      <c r="D46" s="32">
        <f>D26-D42</f>
        <v>900</v>
      </c>
      <c r="F46"/>
    </row>
    <row r="47" spans="1:6">
      <c r="B47" s="2"/>
      <c r="C47" s="41"/>
      <c r="D47" s="2"/>
      <c r="F47"/>
    </row>
    <row r="48" spans="1:6" ht="26">
      <c r="A48" s="76" t="s">
        <v>29</v>
      </c>
      <c r="B48" s="76"/>
      <c r="C48" s="77"/>
      <c r="D48" s="13"/>
      <c r="F48"/>
    </row>
    <row r="49" spans="1:6" ht="23.5">
      <c r="A49" s="57" t="s">
        <v>30</v>
      </c>
      <c r="B49" s="57"/>
      <c r="C49" s="75"/>
      <c r="D49" s="49" t="s">
        <v>66</v>
      </c>
      <c r="E49" s="50"/>
      <c r="F49" s="51"/>
    </row>
    <row r="50" spans="1:6">
      <c r="A50" s="1" t="s">
        <v>2</v>
      </c>
      <c r="B50" s="3" t="s">
        <v>3</v>
      </c>
      <c r="C50" s="1"/>
      <c r="D50" s="52">
        <v>2023</v>
      </c>
      <c r="E50" s="52"/>
      <c r="F50" s="52"/>
    </row>
    <row r="51" spans="1:6" ht="15.5">
      <c r="A51" s="4" t="s">
        <v>53</v>
      </c>
      <c r="D51"/>
    </row>
    <row r="52" spans="1:6">
      <c r="A52" t="s">
        <v>31</v>
      </c>
      <c r="B52" s="2">
        <v>31429.34</v>
      </c>
      <c r="C52" s="10"/>
      <c r="D52" t="s">
        <v>65</v>
      </c>
      <c r="E52" s="54">
        <v>1100.73</v>
      </c>
      <c r="F52" s="55"/>
    </row>
    <row r="53" spans="1:6">
      <c r="A53" s="5" t="s">
        <v>74</v>
      </c>
      <c r="B53" s="6">
        <v>1098.82</v>
      </c>
      <c r="C53" s="9"/>
      <c r="D53" s="39" t="s">
        <v>67</v>
      </c>
      <c r="E53" s="42">
        <v>1387</v>
      </c>
      <c r="F53" s="43"/>
    </row>
    <row r="54" spans="1:6" ht="16" thickBot="1">
      <c r="A54" s="4" t="s">
        <v>54</v>
      </c>
      <c r="B54" s="14">
        <f>SUM(B52:B53)</f>
        <v>32528.16</v>
      </c>
      <c r="C54" s="27"/>
      <c r="D54" s="40" t="s">
        <v>70</v>
      </c>
      <c r="E54" s="46">
        <f>SUM(E52:F53)</f>
        <v>2487.73</v>
      </c>
      <c r="F54" s="47"/>
    </row>
    <row r="55" spans="1:6" ht="15.5">
      <c r="A55" s="4" t="s">
        <v>55</v>
      </c>
      <c r="B55" s="14">
        <f>B54+E54</f>
        <v>35015.89</v>
      </c>
      <c r="D55"/>
    </row>
    <row r="56" spans="1:6" ht="23.5">
      <c r="A56" s="57" t="s">
        <v>32</v>
      </c>
      <c r="B56" s="57"/>
      <c r="C56" s="75"/>
      <c r="D56" s="49" t="s">
        <v>68</v>
      </c>
      <c r="E56" s="50"/>
      <c r="F56" s="51"/>
    </row>
    <row r="57" spans="1:6">
      <c r="A57" s="1" t="s">
        <v>2</v>
      </c>
      <c r="B57" s="3" t="s">
        <v>3</v>
      </c>
      <c r="C57" s="11"/>
      <c r="D57" s="53">
        <v>2023</v>
      </c>
      <c r="E57" s="52"/>
      <c r="F57" s="52"/>
    </row>
    <row r="58" spans="1:6" ht="15.5">
      <c r="A58" s="4" t="s">
        <v>57</v>
      </c>
      <c r="D58"/>
    </row>
    <row r="59" spans="1:6">
      <c r="A59" s="5" t="s">
        <v>33</v>
      </c>
      <c r="B59" s="6">
        <v>32528.16</v>
      </c>
      <c r="C59" s="9"/>
      <c r="D59" s="39" t="s">
        <v>69</v>
      </c>
      <c r="E59" s="42">
        <v>8375</v>
      </c>
      <c r="F59" s="43"/>
    </row>
    <row r="60" spans="1:6" ht="16" thickBot="1">
      <c r="A60" s="36" t="s">
        <v>56</v>
      </c>
      <c r="B60" s="37">
        <f>B59</f>
        <v>32528.16</v>
      </c>
      <c r="C60" s="38"/>
      <c r="D60" s="40" t="s">
        <v>71</v>
      </c>
      <c r="E60" s="44">
        <f>E59</f>
        <v>8375</v>
      </c>
      <c r="F60" s="45"/>
    </row>
    <row r="61" spans="1:6" ht="19.5" customHeight="1">
      <c r="A61" s="33" t="s">
        <v>58</v>
      </c>
      <c r="B61" s="34">
        <f>B60+E60</f>
        <v>40903.160000000003</v>
      </c>
      <c r="C61" s="35"/>
      <c r="D61"/>
      <c r="F61"/>
    </row>
    <row r="62" spans="1:6">
      <c r="C62"/>
      <c r="D62"/>
      <c r="F62"/>
    </row>
    <row r="63" spans="1:6">
      <c r="C63"/>
      <c r="D63"/>
      <c r="F63"/>
    </row>
    <row r="64" spans="1:6">
      <c r="C64"/>
      <c r="D64"/>
      <c r="F64"/>
    </row>
    <row r="65" spans="1:6">
      <c r="C65"/>
      <c r="D65"/>
      <c r="F65"/>
    </row>
    <row r="66" spans="1:6">
      <c r="A66" s="83" t="s">
        <v>72</v>
      </c>
      <c r="B66" s="83"/>
      <c r="C66" s="83"/>
      <c r="D66" s="83"/>
      <c r="E66" s="83"/>
      <c r="F66" s="83"/>
    </row>
    <row r="67" spans="1:6">
      <c r="A67" s="82" t="s">
        <v>73</v>
      </c>
      <c r="B67" s="82"/>
      <c r="C67" s="82"/>
      <c r="D67" s="82"/>
      <c r="E67" s="82"/>
      <c r="F67" s="82"/>
    </row>
    <row r="68" spans="1:6">
      <c r="C68"/>
      <c r="D68"/>
      <c r="F68"/>
    </row>
    <row r="69" spans="1:6">
      <c r="C69"/>
      <c r="D69"/>
      <c r="F69"/>
    </row>
    <row r="70" spans="1:6">
      <c r="C70"/>
      <c r="D70"/>
      <c r="F70"/>
    </row>
    <row r="71" spans="1:6">
      <c r="C71"/>
      <c r="D71"/>
      <c r="F71"/>
    </row>
    <row r="72" spans="1:6">
      <c r="C72"/>
      <c r="D72"/>
      <c r="F72"/>
    </row>
    <row r="73" spans="1:6">
      <c r="C73"/>
      <c r="D73"/>
      <c r="F73"/>
    </row>
    <row r="74" spans="1:6">
      <c r="C74"/>
      <c r="D74"/>
      <c r="F74"/>
    </row>
    <row r="75" spans="1:6">
      <c r="C75"/>
      <c r="D75"/>
      <c r="F75"/>
    </row>
    <row r="76" spans="1:6">
      <c r="C76"/>
      <c r="D76"/>
      <c r="F76"/>
    </row>
    <row r="77" spans="1:6">
      <c r="C77"/>
      <c r="D77"/>
      <c r="F77"/>
    </row>
    <row r="78" spans="1:6">
      <c r="C78"/>
      <c r="D78"/>
      <c r="F78"/>
    </row>
    <row r="79" spans="1:6">
      <c r="C79"/>
      <c r="D79"/>
      <c r="F79"/>
    </row>
    <row r="80" spans="1:6">
      <c r="C80"/>
      <c r="D80"/>
      <c r="F80"/>
    </row>
    <row r="81" customFormat="1"/>
    <row r="82" customFormat="1"/>
    <row r="83" customFormat="1"/>
    <row r="84" customFormat="1"/>
    <row r="85" customFormat="1"/>
    <row r="86" customFormat="1"/>
    <row r="87" customFormat="1"/>
    <row r="88" customFormat="1"/>
    <row r="89" customFormat="1"/>
    <row r="90" customFormat="1"/>
    <row r="91" customFormat="1"/>
    <row r="92" customFormat="1"/>
    <row r="93" customFormat="1"/>
    <row r="94" customFormat="1"/>
    <row r="95" customFormat="1"/>
    <row r="96" customFormat="1"/>
    <row r="97" customFormat="1"/>
    <row r="98" customFormat="1"/>
    <row r="99" customFormat="1"/>
    <row r="100" customFormat="1"/>
    <row r="101" customFormat="1"/>
    <row r="102" customFormat="1"/>
    <row r="103" customFormat="1"/>
    <row r="104" customFormat="1"/>
    <row r="105" customFormat="1"/>
    <row r="106" customFormat="1"/>
    <row r="107" customFormat="1"/>
    <row r="108" customFormat="1"/>
    <row r="109" customFormat="1"/>
    <row r="110" customFormat="1"/>
    <row r="111" customFormat="1"/>
    <row r="112" customFormat="1"/>
    <row r="113" customFormat="1"/>
    <row r="114" customFormat="1"/>
    <row r="115" customFormat="1"/>
    <row r="116" customFormat="1"/>
    <row r="117" customFormat="1"/>
    <row r="118" customFormat="1"/>
    <row r="119" customFormat="1"/>
    <row r="120" customFormat="1"/>
    <row r="121" customFormat="1"/>
    <row r="122" customFormat="1"/>
    <row r="123" customFormat="1"/>
    <row r="124" customFormat="1"/>
    <row r="125" customFormat="1"/>
    <row r="126" customFormat="1"/>
    <row r="127" customFormat="1"/>
    <row r="128" customFormat="1"/>
    <row r="129" customFormat="1"/>
    <row r="130" customFormat="1"/>
    <row r="131" customFormat="1"/>
    <row r="132" customFormat="1"/>
    <row r="133" customFormat="1"/>
    <row r="134" customFormat="1"/>
    <row r="135" customFormat="1"/>
    <row r="136" customFormat="1"/>
    <row r="137" customFormat="1"/>
    <row r="138" customFormat="1"/>
    <row r="139" customFormat="1"/>
    <row r="140" customFormat="1"/>
    <row r="141" customFormat="1"/>
    <row r="142" customFormat="1"/>
    <row r="143" customFormat="1"/>
    <row r="144" customFormat="1"/>
    <row r="145" customFormat="1"/>
    <row r="146" customFormat="1"/>
    <row r="147" customFormat="1"/>
    <row r="148" customFormat="1"/>
    <row r="149" customFormat="1"/>
    <row r="150" customFormat="1"/>
    <row r="151" customFormat="1"/>
    <row r="152" customFormat="1"/>
    <row r="153" customFormat="1"/>
    <row r="154" customFormat="1"/>
    <row r="155" customFormat="1"/>
    <row r="156" customFormat="1"/>
    <row r="157" customFormat="1"/>
    <row r="158" customFormat="1"/>
    <row r="159" customFormat="1"/>
    <row r="160" customFormat="1"/>
    <row r="161" customFormat="1"/>
    <row r="162" customFormat="1"/>
    <row r="163" customFormat="1"/>
    <row r="164" customFormat="1"/>
    <row r="165" customFormat="1"/>
    <row r="166" customFormat="1"/>
    <row r="167" customFormat="1"/>
    <row r="168" customFormat="1"/>
    <row r="169" customFormat="1"/>
    <row r="170" customFormat="1"/>
    <row r="171" customFormat="1"/>
    <row r="172" customFormat="1"/>
    <row r="173" customFormat="1"/>
    <row r="174" customFormat="1"/>
    <row r="175" customFormat="1"/>
    <row r="176" customFormat="1"/>
    <row r="177" customFormat="1"/>
    <row r="178" customFormat="1"/>
    <row r="179" customFormat="1"/>
    <row r="180" customFormat="1"/>
    <row r="181" customFormat="1"/>
    <row r="182" customFormat="1"/>
    <row r="183" customFormat="1"/>
    <row r="184" customFormat="1"/>
    <row r="185" customFormat="1"/>
    <row r="186" customFormat="1"/>
    <row r="187" customFormat="1"/>
    <row r="188" customFormat="1"/>
    <row r="189" customFormat="1"/>
    <row r="190" customFormat="1"/>
    <row r="191" customFormat="1"/>
    <row r="192" customFormat="1"/>
    <row r="193" customFormat="1"/>
    <row r="194" customFormat="1"/>
    <row r="195" customFormat="1"/>
    <row r="196" customFormat="1"/>
    <row r="197" customFormat="1"/>
    <row r="198" customFormat="1"/>
    <row r="199" customFormat="1"/>
    <row r="200" customFormat="1"/>
    <row r="201" customFormat="1"/>
    <row r="202" customFormat="1"/>
    <row r="203" customFormat="1"/>
    <row r="204" customFormat="1"/>
    <row r="205" customFormat="1"/>
    <row r="206" customFormat="1"/>
    <row r="207" customFormat="1"/>
    <row r="208" customFormat="1"/>
    <row r="209" customFormat="1"/>
    <row r="210" customFormat="1"/>
    <row r="211" customFormat="1"/>
    <row r="212" customFormat="1"/>
    <row r="213" customFormat="1"/>
    <row r="214" customFormat="1"/>
    <row r="215" customFormat="1"/>
    <row r="216" customFormat="1"/>
    <row r="217" customFormat="1"/>
    <row r="218" customFormat="1"/>
    <row r="219" customFormat="1"/>
    <row r="220" customFormat="1"/>
    <row r="221" customFormat="1"/>
    <row r="222" customFormat="1"/>
    <row r="223" customFormat="1"/>
    <row r="224" customFormat="1"/>
    <row r="225" customFormat="1"/>
    <row r="226" customFormat="1"/>
    <row r="227" customFormat="1"/>
    <row r="228" customFormat="1"/>
    <row r="229" customFormat="1"/>
    <row r="230" customFormat="1"/>
    <row r="231" customFormat="1"/>
    <row r="232" customFormat="1"/>
    <row r="233" customFormat="1"/>
    <row r="234" customFormat="1"/>
    <row r="235" customFormat="1"/>
    <row r="236" customFormat="1"/>
    <row r="237" customFormat="1"/>
    <row r="238" customFormat="1"/>
    <row r="239" customFormat="1"/>
    <row r="240" customFormat="1"/>
    <row r="241" customFormat="1"/>
    <row r="242" customFormat="1"/>
    <row r="243" customFormat="1"/>
    <row r="244" customFormat="1"/>
    <row r="245" customFormat="1"/>
    <row r="246" customFormat="1"/>
    <row r="247" customFormat="1"/>
    <row r="248" customFormat="1"/>
    <row r="249" customFormat="1"/>
    <row r="250" customFormat="1"/>
    <row r="251" customFormat="1"/>
    <row r="252" customFormat="1"/>
    <row r="253" customFormat="1"/>
    <row r="254" customFormat="1"/>
    <row r="255" customFormat="1"/>
    <row r="256" customFormat="1"/>
    <row r="257" customFormat="1"/>
    <row r="258" customFormat="1"/>
    <row r="259" customFormat="1"/>
    <row r="260" customFormat="1"/>
    <row r="261" customFormat="1"/>
    <row r="262" customFormat="1"/>
    <row r="263" customFormat="1"/>
    <row r="264" customFormat="1"/>
    <row r="265" customFormat="1"/>
    <row r="266" customFormat="1"/>
    <row r="267" customFormat="1"/>
    <row r="268" customFormat="1"/>
    <row r="269" customFormat="1"/>
    <row r="270" customFormat="1"/>
    <row r="271" customFormat="1"/>
    <row r="272" customFormat="1"/>
    <row r="273" customFormat="1"/>
    <row r="274" customFormat="1"/>
    <row r="275" customFormat="1"/>
    <row r="276" customFormat="1"/>
    <row r="277" customFormat="1"/>
    <row r="278" customFormat="1"/>
    <row r="279" customFormat="1"/>
    <row r="280" customFormat="1"/>
    <row r="281" customFormat="1"/>
    <row r="282" customFormat="1"/>
    <row r="283" customFormat="1"/>
    <row r="284" customFormat="1"/>
    <row r="285" customFormat="1"/>
    <row r="286" customFormat="1"/>
    <row r="287" customFormat="1"/>
    <row r="288" customFormat="1"/>
    <row r="289" customFormat="1"/>
    <row r="290" customFormat="1"/>
    <row r="291" customFormat="1"/>
    <row r="292" customFormat="1"/>
    <row r="293" customFormat="1"/>
    <row r="294" customFormat="1"/>
    <row r="295" customFormat="1"/>
    <row r="296" customFormat="1"/>
    <row r="297" customFormat="1"/>
    <row r="298" customFormat="1"/>
    <row r="299" customFormat="1"/>
    <row r="300" customFormat="1"/>
    <row r="301" customFormat="1"/>
    <row r="302" customFormat="1"/>
    <row r="303" customFormat="1"/>
    <row r="304" customFormat="1"/>
    <row r="305" customFormat="1"/>
    <row r="306" customFormat="1"/>
    <row r="307" customFormat="1"/>
    <row r="308" customFormat="1"/>
    <row r="309" customFormat="1"/>
    <row r="310" customFormat="1"/>
    <row r="311" customFormat="1"/>
    <row r="312" customFormat="1"/>
    <row r="313" customFormat="1"/>
    <row r="314" customFormat="1"/>
    <row r="315" customFormat="1"/>
    <row r="316" customFormat="1"/>
    <row r="317" customFormat="1"/>
    <row r="318" customFormat="1"/>
    <row r="319" customFormat="1"/>
    <row r="320" customFormat="1"/>
    <row r="321" customFormat="1"/>
    <row r="322" customFormat="1"/>
    <row r="323" customFormat="1"/>
    <row r="324" customFormat="1"/>
    <row r="325" customFormat="1"/>
    <row r="326" customFormat="1"/>
    <row r="327" customFormat="1"/>
    <row r="328" customFormat="1"/>
    <row r="329" customFormat="1"/>
    <row r="330" customFormat="1"/>
    <row r="331" customFormat="1"/>
    <row r="332" customFormat="1"/>
    <row r="333" customFormat="1"/>
    <row r="334" customFormat="1"/>
    <row r="335" customFormat="1"/>
    <row r="336" customFormat="1"/>
    <row r="337" customFormat="1"/>
    <row r="338" customFormat="1"/>
    <row r="339" customFormat="1"/>
    <row r="340" customFormat="1"/>
    <row r="341" customFormat="1"/>
    <row r="342" customFormat="1"/>
    <row r="343" customFormat="1"/>
    <row r="344" customFormat="1"/>
    <row r="345" customFormat="1"/>
    <row r="346" customFormat="1"/>
    <row r="347" customFormat="1"/>
    <row r="348" customFormat="1"/>
    <row r="349" customFormat="1"/>
    <row r="350" customFormat="1"/>
    <row r="351" customFormat="1"/>
    <row r="352" customFormat="1"/>
    <row r="353" customFormat="1"/>
    <row r="354" customFormat="1"/>
    <row r="355" customFormat="1"/>
    <row r="356" customFormat="1"/>
    <row r="357" customFormat="1"/>
    <row r="358" customFormat="1"/>
    <row r="359" customFormat="1"/>
    <row r="360" customFormat="1"/>
    <row r="361" customFormat="1"/>
    <row r="362" customFormat="1"/>
    <row r="363" customFormat="1"/>
    <row r="364" customFormat="1"/>
    <row r="365" customFormat="1"/>
    <row r="366" customFormat="1"/>
    <row r="367" customFormat="1"/>
    <row r="368" customFormat="1"/>
    <row r="369" customFormat="1"/>
    <row r="370" customFormat="1"/>
    <row r="371" customFormat="1"/>
    <row r="372" customFormat="1"/>
    <row r="373" customFormat="1"/>
    <row r="374" customFormat="1"/>
    <row r="375" customFormat="1"/>
    <row r="376" customFormat="1"/>
    <row r="377" customFormat="1"/>
    <row r="378" customFormat="1"/>
    <row r="379" customFormat="1"/>
    <row r="380" customFormat="1"/>
    <row r="381" customFormat="1"/>
    <row r="382" customFormat="1"/>
    <row r="383" customFormat="1"/>
    <row r="384" customFormat="1"/>
    <row r="385" customFormat="1"/>
    <row r="386" customFormat="1"/>
    <row r="387" customFormat="1"/>
    <row r="388" customFormat="1"/>
    <row r="389" customFormat="1"/>
    <row r="390" customFormat="1"/>
    <row r="391" customFormat="1"/>
    <row r="392" customFormat="1"/>
    <row r="393" customFormat="1"/>
    <row r="394" customFormat="1"/>
    <row r="395" customFormat="1"/>
    <row r="396" customFormat="1"/>
    <row r="397" customFormat="1"/>
    <row r="398" customFormat="1"/>
    <row r="399" customFormat="1"/>
    <row r="400" customFormat="1"/>
    <row r="401" customFormat="1"/>
    <row r="402" customFormat="1"/>
    <row r="403" customFormat="1"/>
    <row r="404" customFormat="1"/>
    <row r="405" customFormat="1"/>
    <row r="406" customFormat="1"/>
    <row r="407" customFormat="1"/>
    <row r="408" customFormat="1"/>
    <row r="409" customFormat="1"/>
    <row r="410" customFormat="1"/>
    <row r="411" customFormat="1"/>
    <row r="412" customFormat="1"/>
    <row r="413" customFormat="1"/>
    <row r="414" customFormat="1"/>
    <row r="415" customFormat="1"/>
    <row r="416" customFormat="1"/>
    <row r="417" customFormat="1"/>
    <row r="418" customFormat="1"/>
    <row r="419" customFormat="1"/>
    <row r="420" customFormat="1"/>
    <row r="421" customFormat="1"/>
    <row r="422" customFormat="1"/>
    <row r="423" customFormat="1"/>
    <row r="424" customFormat="1"/>
    <row r="425" customFormat="1"/>
    <row r="426" customFormat="1"/>
    <row r="427" customFormat="1"/>
    <row r="428" customFormat="1"/>
    <row r="429" customFormat="1"/>
    <row r="430" customFormat="1"/>
    <row r="431" customFormat="1"/>
    <row r="432" customFormat="1"/>
    <row r="433" customFormat="1"/>
    <row r="434" customFormat="1"/>
    <row r="435" customFormat="1"/>
    <row r="436" customFormat="1"/>
    <row r="437" customFormat="1"/>
    <row r="438" customFormat="1"/>
    <row r="439" customFormat="1"/>
    <row r="440" customFormat="1"/>
    <row r="441" customFormat="1"/>
    <row r="442" customFormat="1"/>
    <row r="443" customFormat="1"/>
    <row r="444" customFormat="1"/>
    <row r="445" customFormat="1"/>
    <row r="446" customFormat="1"/>
    <row r="447" customFormat="1"/>
    <row r="448" customFormat="1"/>
    <row r="449" customFormat="1"/>
    <row r="450" customFormat="1"/>
    <row r="451" customFormat="1"/>
    <row r="452" customFormat="1"/>
    <row r="453" customFormat="1"/>
    <row r="454" customFormat="1"/>
    <row r="455" customFormat="1"/>
    <row r="456" customFormat="1"/>
    <row r="457" customFormat="1"/>
    <row r="458" customFormat="1"/>
    <row r="459" customFormat="1"/>
    <row r="460" customFormat="1"/>
    <row r="461" customFormat="1"/>
    <row r="462" customFormat="1"/>
    <row r="463" customFormat="1"/>
    <row r="464" customFormat="1"/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</sheetData>
  <mergeCells count="60">
    <mergeCell ref="A66:F66"/>
    <mergeCell ref="A67:F67"/>
    <mergeCell ref="E38:F38"/>
    <mergeCell ref="E39:F39"/>
    <mergeCell ref="E40:F40"/>
    <mergeCell ref="E42:F42"/>
    <mergeCell ref="E41:F41"/>
    <mergeCell ref="A27:F27"/>
    <mergeCell ref="A28:F28"/>
    <mergeCell ref="E35:F35"/>
    <mergeCell ref="E36:F36"/>
    <mergeCell ref="E37:F37"/>
    <mergeCell ref="E29:F29"/>
    <mergeCell ref="E31:F31"/>
    <mergeCell ref="E32:F32"/>
    <mergeCell ref="E33:F33"/>
    <mergeCell ref="E34:F34"/>
    <mergeCell ref="E30:F30"/>
    <mergeCell ref="A1:F1"/>
    <mergeCell ref="A2:F2"/>
    <mergeCell ref="E19:F19"/>
    <mergeCell ref="E20:F20"/>
    <mergeCell ref="E7:F7"/>
    <mergeCell ref="E8:F8"/>
    <mergeCell ref="E9:F9"/>
    <mergeCell ref="E10:F10"/>
    <mergeCell ref="E11:F11"/>
    <mergeCell ref="E16:F16"/>
    <mergeCell ref="E17:F17"/>
    <mergeCell ref="E6:F6"/>
    <mergeCell ref="E21:F21"/>
    <mergeCell ref="E22:F22"/>
    <mergeCell ref="E25:F25"/>
    <mergeCell ref="E26:F26"/>
    <mergeCell ref="E12:F12"/>
    <mergeCell ref="E13:F13"/>
    <mergeCell ref="E14:F14"/>
    <mergeCell ref="E15:F15"/>
    <mergeCell ref="E18:F18"/>
    <mergeCell ref="E23:F23"/>
    <mergeCell ref="E24:F24"/>
    <mergeCell ref="A3:C3"/>
    <mergeCell ref="A4:C4"/>
    <mergeCell ref="A5:C5"/>
    <mergeCell ref="D4:F4"/>
    <mergeCell ref="D3:F3"/>
    <mergeCell ref="D5:F5"/>
    <mergeCell ref="E59:F59"/>
    <mergeCell ref="E60:F60"/>
    <mergeCell ref="E54:F54"/>
    <mergeCell ref="A44:F44"/>
    <mergeCell ref="D49:F49"/>
    <mergeCell ref="D50:F50"/>
    <mergeCell ref="D56:F56"/>
    <mergeCell ref="D57:F57"/>
    <mergeCell ref="E52:F52"/>
    <mergeCell ref="E53:F53"/>
    <mergeCell ref="A49:C49"/>
    <mergeCell ref="A56:C56"/>
    <mergeCell ref="A48:C48"/>
  </mergeCells>
  <printOptions gridLines="1"/>
  <pageMargins left="0.70866141732283472" right="0.70866141732283472" top="0.74803149606299213" bottom="0.74803149606299213" header="0.31496062992125984" footer="0.31496062992125984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Årsrapport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Per-Erik Eriksen</dc:creator>
  <cp:lastModifiedBy>Per-Erik Eriksen</cp:lastModifiedBy>
  <cp:lastPrinted>2023-01-28T14:12:34Z</cp:lastPrinted>
  <dcterms:created xsi:type="dcterms:W3CDTF">2023-01-12T13:54:03Z</dcterms:created>
  <dcterms:modified xsi:type="dcterms:W3CDTF">2023-02-06T17:47:01Z</dcterms:modified>
</cp:coreProperties>
</file>